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1\"/>
    </mc:Choice>
  </mc:AlternateContent>
  <xr:revisionPtr revIDLastSave="0" documentId="8_{8F28EE7D-404C-43FE-8FF1-ED1F7838B1AE}" xr6:coauthVersionLast="47" xr6:coauthVersionMax="47" xr10:uidLastSave="{00000000-0000-0000-0000-000000000000}"/>
  <bookViews>
    <workbookView xWindow="-108" yWindow="-108" windowWidth="23256" windowHeight="12576" xr2:uid="{DC48EDF7-5973-4879-A94E-44D50276BB9D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17" i="1"/>
  <c r="L17" i="1"/>
  <c r="K17" i="1"/>
  <c r="J17" i="1"/>
  <c r="I17" i="1"/>
  <c r="H17" i="1"/>
  <c r="G17" i="1"/>
  <c r="F17" i="1"/>
  <c r="E17" i="1"/>
  <c r="D17" i="1"/>
  <c r="C17" i="1"/>
  <c r="N17" i="1" s="1"/>
  <c r="M16" i="1"/>
  <c r="L16" i="1"/>
  <c r="K16" i="1"/>
  <c r="K18" i="1" s="1"/>
  <c r="J16" i="1"/>
  <c r="I16" i="1"/>
  <c r="H16" i="1"/>
  <c r="G16" i="1"/>
  <c r="F16" i="1"/>
  <c r="E16" i="1"/>
  <c r="E18" i="1" s="1"/>
  <c r="D16" i="1"/>
  <c r="C16" i="1"/>
  <c r="M15" i="1"/>
  <c r="M18" i="1" s="1"/>
  <c r="L15" i="1"/>
  <c r="K15" i="1"/>
  <c r="J15" i="1"/>
  <c r="I15" i="1"/>
  <c r="H15" i="1"/>
  <c r="G15" i="1"/>
  <c r="G18" i="1" s="1"/>
  <c r="F15" i="1"/>
  <c r="E15" i="1"/>
  <c r="D15" i="1"/>
  <c r="C15" i="1"/>
  <c r="C13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J13" i="1" s="1"/>
  <c r="I9" i="1"/>
  <c r="H9" i="1"/>
  <c r="G9" i="1"/>
  <c r="F9" i="1"/>
  <c r="E9" i="1"/>
  <c r="D9" i="1"/>
  <c r="D13" i="1" s="1"/>
  <c r="C9" i="1"/>
  <c r="M8" i="1"/>
  <c r="L8" i="1"/>
  <c r="K8" i="1"/>
  <c r="J8" i="1"/>
  <c r="I8" i="1"/>
  <c r="H8" i="1"/>
  <c r="G8" i="1"/>
  <c r="F8" i="1"/>
  <c r="E8" i="1"/>
  <c r="D8" i="1"/>
  <c r="C8" i="1"/>
  <c r="N8" i="1" s="1"/>
  <c r="E13" i="1" l="1"/>
  <c r="N13" i="1" s="1"/>
  <c r="N20" i="1" s="1"/>
  <c r="N21" i="1" s="1"/>
  <c r="H18" i="1"/>
  <c r="N16" i="1"/>
  <c r="I18" i="1"/>
  <c r="N12" i="1"/>
  <c r="N15" i="1"/>
  <c r="D18" i="1"/>
  <c r="J18" i="1"/>
  <c r="D20" i="1"/>
  <c r="D21" i="1" s="1"/>
  <c r="F13" i="1"/>
  <c r="G13" i="1"/>
  <c r="M13" i="1"/>
  <c r="N10" i="1"/>
  <c r="J20" i="1"/>
  <c r="J21" i="1" s="1"/>
  <c r="K13" i="1"/>
  <c r="K20" i="1" s="1"/>
  <c r="K21" i="1" s="1"/>
  <c r="L13" i="1"/>
  <c r="N11" i="1"/>
  <c r="H13" i="1"/>
  <c r="N9" i="1"/>
  <c r="I13" i="1"/>
  <c r="I20" i="1" s="1"/>
  <c r="I21" i="1" s="1"/>
  <c r="F18" i="1"/>
  <c r="L18" i="1"/>
  <c r="G20" i="1"/>
  <c r="G21" i="1" s="1"/>
  <c r="M20" i="1"/>
  <c r="M21" i="1" s="1"/>
  <c r="E20" i="1"/>
  <c r="E21" i="1" s="1"/>
  <c r="C18" i="1"/>
  <c r="N18" i="1" s="1"/>
  <c r="H20" i="1" l="1"/>
  <c r="H21" i="1" s="1"/>
  <c r="L20" i="1"/>
  <c r="L21" i="1" s="1"/>
  <c r="F20" i="1"/>
  <c r="F21" i="1" s="1"/>
  <c r="C20" i="1"/>
  <c r="C21" i="1" s="1"/>
</calcChain>
</file>

<file path=xl/sharedStrings.xml><?xml version="1.0" encoding="utf-8"?>
<sst xmlns="http://schemas.openxmlformats.org/spreadsheetml/2006/main" count="32" uniqueCount="32">
  <si>
    <t>Rozpočet městyse Doudleby nad Orlicí (tis.Kč)</t>
  </si>
  <si>
    <t>rozpočtová opatření</t>
  </si>
  <si>
    <r>
      <rPr>
        <b/>
        <u/>
        <sz val="18"/>
        <color rgb="FFFF0000"/>
        <rFont val="Arial CE"/>
        <charset val="238"/>
      </rPr>
      <t xml:space="preserve"> na rok 2021 - </t>
    </r>
    <r>
      <rPr>
        <b/>
        <u/>
        <sz val="20"/>
        <color rgb="FF002060"/>
        <rFont val="Arial CE"/>
        <charset val="238"/>
      </rPr>
      <t>ROZPOČTOVÁ OPATŘENÍ</t>
    </r>
  </si>
  <si>
    <t>Položky</t>
  </si>
  <si>
    <t>ROZPIS 2021</t>
  </si>
  <si>
    <t>RO 1-2021</t>
  </si>
  <si>
    <t>RO 2-2021</t>
  </si>
  <si>
    <t>RO 3-2021</t>
  </si>
  <si>
    <t>RO 4-2021</t>
  </si>
  <si>
    <t>RO 5-2021</t>
  </si>
  <si>
    <t>RO 6-2021</t>
  </si>
  <si>
    <t>RO 7-2021</t>
  </si>
  <si>
    <t>RO 8-2021</t>
  </si>
  <si>
    <t>RO 9-2021</t>
  </si>
  <si>
    <t>RO 10-2021</t>
  </si>
  <si>
    <t>Upravený rozpočet</t>
  </si>
  <si>
    <t>DAŃOVÉ PŘÍJMY</t>
  </si>
  <si>
    <t>NEDAŃOVÉ PŘÍJMY</t>
  </si>
  <si>
    <t>KAPITÁLOVÉ PŘÍJMY</t>
  </si>
  <si>
    <t>PŘIJATÉ DOTACE</t>
  </si>
  <si>
    <t>PŘIJMY DO FONDŮ</t>
  </si>
  <si>
    <t xml:space="preserve">    PŘÍJMY CELKEM</t>
  </si>
  <si>
    <t>BĚŽNÉ VÝDAJE</t>
  </si>
  <si>
    <t>KAPITÁLOVÉ  VÝDAJE</t>
  </si>
  <si>
    <r>
      <rPr>
        <sz val="11"/>
        <color theme="1"/>
        <rFont val="Calibri"/>
        <family val="2"/>
        <charset val="238"/>
        <scheme val="minor"/>
      </rPr>
      <t>VÝDAJE</t>
    </r>
    <r>
      <rPr>
        <sz val="10"/>
        <color rgb="FFFF0000"/>
        <rFont val="Arial CE"/>
        <charset val="238"/>
      </rPr>
      <t xml:space="preserve"> DO</t>
    </r>
    <r>
      <rPr>
        <sz val="11"/>
        <color theme="1"/>
        <rFont val="Calibri"/>
        <family val="2"/>
        <charset val="238"/>
        <scheme val="minor"/>
      </rPr>
      <t xml:space="preserve"> FONDŮ</t>
    </r>
  </si>
  <si>
    <t xml:space="preserve">    VÝDAJE CELKEM</t>
  </si>
  <si>
    <t>SALDO</t>
  </si>
  <si>
    <t>FINANCOVÁNÍ Z VL. ZDROJŮ</t>
  </si>
  <si>
    <t>ČERPÁNÍ ÚVĚRU</t>
  </si>
  <si>
    <t>SPLÁTKY ÚVĚRU</t>
  </si>
  <si>
    <t>Datum schválení:</t>
  </si>
  <si>
    <t>Datum vyvěšení: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</si>
</sst>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Arial CE"/>
      <charset val="238"/>
    </font>
    <font>
      <b/>
      <u/>
      <sz val="18"/>
      <color rgb="FFFF0000"/>
      <name val="Arial CE"/>
      <charset val="238"/>
    </font>
    <font>
      <b/>
      <u/>
      <sz val="16"/>
      <color rgb="FFFF0000"/>
      <name val="Arial CE"/>
      <charset val="238"/>
    </font>
    <font>
      <b/>
      <u/>
      <sz val="20"/>
      <color rgb="FF002060"/>
      <name val="Arial CE"/>
      <charset val="238"/>
    </font>
    <font>
      <b/>
      <sz val="14"/>
      <name val="Arial CE"/>
      <family val="2"/>
      <charset val="238"/>
    </font>
    <font>
      <b/>
      <sz val="18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color rgb="FFFF000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left"/>
    </xf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0" fillId="0" borderId="1" xfId="0" applyBorder="1"/>
    <xf numFmtId="0" fontId="11" fillId="0" borderId="1" xfId="0" applyFont="1" applyBorder="1"/>
    <xf numFmtId="4" fontId="0" fillId="0" borderId="0" xfId="0" applyNumberFormat="1"/>
    <xf numFmtId="4" fontId="12" fillId="0" borderId="2" xfId="0" applyNumberFormat="1" applyFont="1" applyBorder="1"/>
    <xf numFmtId="4" fontId="12" fillId="0" borderId="1" xfId="0" applyNumberFormat="1" applyFont="1" applyBorder="1"/>
    <xf numFmtId="4" fontId="5" fillId="0" borderId="0" xfId="0" applyNumberFormat="1" applyFont="1"/>
    <xf numFmtId="0" fontId="14" fillId="4" borderId="1" xfId="0" applyFont="1" applyFill="1" applyBorder="1"/>
    <xf numFmtId="14" fontId="15" fillId="0" borderId="1" xfId="0" applyNumberFormat="1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tov&#225;%20opat&#345;en&#237;%20na%20rok%202021%201,2,3,4,5,6,7,8,9,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2021"/>
      <sheetName val="Příjmy 2021"/>
      <sheetName val="Výdaje 2021"/>
      <sheetName val="NEVYČERPANÉ DOTACE Z 2020"/>
    </sheetNames>
    <sheetDataSet>
      <sheetData sheetId="0"/>
      <sheetData sheetId="1">
        <row r="19">
          <cell r="C19">
            <v>23650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42</v>
          </cell>
          <cell r="J19">
            <v>15</v>
          </cell>
          <cell r="K19">
            <v>0</v>
          </cell>
          <cell r="L19">
            <v>-192</v>
          </cell>
          <cell r="M19">
            <v>2100</v>
          </cell>
        </row>
        <row r="50">
          <cell r="C50">
            <v>6000</v>
          </cell>
          <cell r="D50">
            <v>0</v>
          </cell>
          <cell r="E50">
            <v>0</v>
          </cell>
          <cell r="F50">
            <v>0</v>
          </cell>
          <cell r="G50">
            <v>20</v>
          </cell>
          <cell r="H50">
            <v>-5</v>
          </cell>
          <cell r="I50">
            <v>-25</v>
          </cell>
          <cell r="J50">
            <v>55</v>
          </cell>
          <cell r="K50">
            <v>40</v>
          </cell>
          <cell r="L50">
            <v>490</v>
          </cell>
          <cell r="M50">
            <v>90</v>
          </cell>
        </row>
        <row r="57">
          <cell r="C57">
            <v>0</v>
          </cell>
          <cell r="D57">
            <v>0</v>
          </cell>
          <cell r="E57">
            <v>706.85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-150</v>
          </cell>
          <cell r="K57">
            <v>0</v>
          </cell>
          <cell r="L57">
            <v>0</v>
          </cell>
          <cell r="M57">
            <v>0</v>
          </cell>
        </row>
        <row r="62">
          <cell r="C62">
            <v>0</v>
          </cell>
          <cell r="D62">
            <v>0</v>
          </cell>
          <cell r="E62">
            <v>403.5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100</v>
          </cell>
          <cell r="K62">
            <v>0</v>
          </cell>
          <cell r="L62">
            <v>0</v>
          </cell>
          <cell r="M62">
            <v>0</v>
          </cell>
        </row>
        <row r="86">
          <cell r="C86">
            <v>79581</v>
          </cell>
          <cell r="D86">
            <v>0</v>
          </cell>
          <cell r="E86">
            <v>105.6</v>
          </cell>
          <cell r="F86">
            <v>0</v>
          </cell>
          <cell r="G86">
            <v>0</v>
          </cell>
          <cell r="H86">
            <v>-12942</v>
          </cell>
          <cell r="I86">
            <v>119.4498</v>
          </cell>
          <cell r="J86">
            <v>1193</v>
          </cell>
          <cell r="K86">
            <v>11805.682639999999</v>
          </cell>
          <cell r="L86">
            <v>0</v>
          </cell>
          <cell r="M86">
            <v>62</v>
          </cell>
        </row>
        <row r="88">
          <cell r="C88">
            <v>109231</v>
          </cell>
        </row>
      </sheetData>
      <sheetData sheetId="2">
        <row r="68">
          <cell r="C68">
            <v>23735</v>
          </cell>
          <cell r="D68">
            <v>0</v>
          </cell>
          <cell r="E68">
            <v>169.74</v>
          </cell>
          <cell r="F68">
            <v>0</v>
          </cell>
          <cell r="G68">
            <v>0</v>
          </cell>
          <cell r="H68">
            <v>288.68984999999998</v>
          </cell>
          <cell r="I68">
            <v>146</v>
          </cell>
          <cell r="J68">
            <v>150</v>
          </cell>
          <cell r="K68">
            <v>20</v>
          </cell>
          <cell r="L68">
            <v>55</v>
          </cell>
          <cell r="M68">
            <v>1600</v>
          </cell>
        </row>
        <row r="77">
          <cell r="C77">
            <v>0</v>
          </cell>
          <cell r="D77">
            <v>0</v>
          </cell>
          <cell r="E77">
            <v>1396.5025800000001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-839.65</v>
          </cell>
          <cell r="K77">
            <v>0</v>
          </cell>
          <cell r="L77">
            <v>0</v>
          </cell>
          <cell r="M77">
            <v>0</v>
          </cell>
        </row>
        <row r="99">
          <cell r="C99">
            <v>128383.7</v>
          </cell>
          <cell r="D99">
            <v>140</v>
          </cell>
          <cell r="E99">
            <v>500</v>
          </cell>
          <cell r="F99">
            <v>50</v>
          </cell>
          <cell r="G99">
            <v>150</v>
          </cell>
          <cell r="H99">
            <v>3890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-8113.18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34763-3FA2-4A20-89E5-21870EEAF330}">
  <dimension ref="A1:ADI28"/>
  <sheetViews>
    <sheetView tabSelected="1" topLeftCell="G7" workbookViewId="0">
      <selection activeCell="T11" sqref="T11"/>
    </sheetView>
  </sheetViews>
  <sheetFormatPr defaultColWidth="8.6640625" defaultRowHeight="14.4" x14ac:dyDescent="0.3"/>
  <cols>
    <col min="1" max="1" width="3.5546875" customWidth="1"/>
    <col min="2" max="2" width="24.44140625" bestFit="1" customWidth="1"/>
    <col min="3" max="3" width="22.5546875" bestFit="1" customWidth="1"/>
    <col min="4" max="7" width="12.109375" bestFit="1" customWidth="1"/>
    <col min="8" max="8" width="13.6640625" bestFit="1" customWidth="1"/>
    <col min="9" max="10" width="12.109375" bestFit="1" customWidth="1"/>
    <col min="11" max="11" width="13.6640625" bestFit="1" customWidth="1"/>
    <col min="12" max="12" width="12.109375" bestFit="1" customWidth="1"/>
    <col min="13" max="13" width="13.21875" bestFit="1" customWidth="1"/>
    <col min="14" max="14" width="21.109375" bestFit="1" customWidth="1"/>
    <col min="15" max="15" width="6.109375" customWidth="1"/>
    <col min="16" max="16" width="10.6640625" customWidth="1"/>
    <col min="17" max="17" width="13.6640625" customWidth="1"/>
    <col min="18" max="18" width="10.88671875" hidden="1" customWidth="1"/>
    <col min="251" max="251" width="10.88671875" customWidth="1"/>
    <col min="252" max="252" width="23.33203125" customWidth="1"/>
    <col min="253" max="254" width="13.6640625" customWidth="1"/>
    <col min="255" max="255" width="12.88671875" customWidth="1"/>
    <col min="256" max="256" width="12.6640625" customWidth="1"/>
    <col min="257" max="262" width="13.6640625" customWidth="1"/>
    <col min="263" max="263" width="13.88671875" customWidth="1"/>
    <col min="264" max="264" width="14.6640625" customWidth="1"/>
    <col min="265" max="265" width="13" customWidth="1"/>
    <col min="266" max="266" width="9.33203125" customWidth="1"/>
    <col min="267" max="267" width="5.88671875" customWidth="1"/>
    <col min="268" max="268" width="13.6640625" customWidth="1"/>
    <col min="269" max="269" width="5" customWidth="1"/>
    <col min="270" max="270" width="3.88671875" customWidth="1"/>
    <col min="271" max="271" width="6.109375" customWidth="1"/>
    <col min="272" max="272" width="10.6640625" customWidth="1"/>
    <col min="273" max="273" width="13.6640625" customWidth="1"/>
    <col min="274" max="274" width="11.5546875" hidden="1" customWidth="1"/>
    <col min="507" max="507" width="10.88671875" customWidth="1"/>
    <col min="508" max="508" width="23.33203125" customWidth="1"/>
    <col min="509" max="510" width="13.6640625" customWidth="1"/>
    <col min="511" max="511" width="12.88671875" customWidth="1"/>
    <col min="512" max="512" width="12.6640625" customWidth="1"/>
    <col min="513" max="518" width="13.6640625" customWidth="1"/>
    <col min="519" max="519" width="13.88671875" customWidth="1"/>
    <col min="520" max="520" width="14.6640625" customWidth="1"/>
    <col min="521" max="521" width="13" customWidth="1"/>
    <col min="522" max="522" width="9.33203125" customWidth="1"/>
    <col min="523" max="523" width="5.88671875" customWidth="1"/>
    <col min="524" max="524" width="13.6640625" customWidth="1"/>
    <col min="525" max="525" width="5" customWidth="1"/>
    <col min="526" max="526" width="3.88671875" customWidth="1"/>
    <col min="527" max="527" width="6.109375" customWidth="1"/>
    <col min="528" max="528" width="10.6640625" customWidth="1"/>
    <col min="529" max="529" width="13.6640625" customWidth="1"/>
    <col min="530" max="530" width="11.5546875" hidden="1" customWidth="1"/>
    <col min="763" max="763" width="10.88671875" customWidth="1"/>
    <col min="764" max="764" width="23.33203125" customWidth="1"/>
    <col min="765" max="766" width="13.6640625" customWidth="1"/>
    <col min="767" max="767" width="12.88671875" customWidth="1"/>
    <col min="768" max="768" width="12.6640625" customWidth="1"/>
    <col min="769" max="774" width="13.6640625" customWidth="1"/>
    <col min="775" max="775" width="13.88671875" customWidth="1"/>
    <col min="776" max="776" width="14.6640625" customWidth="1"/>
    <col min="777" max="777" width="13" customWidth="1"/>
    <col min="778" max="778" width="9.33203125" customWidth="1"/>
    <col min="779" max="779" width="5.88671875" customWidth="1"/>
    <col min="780" max="780" width="13.6640625" customWidth="1"/>
    <col min="781" max="781" width="5" customWidth="1"/>
    <col min="782" max="782" width="3.88671875" customWidth="1"/>
    <col min="783" max="783" width="6.109375" customWidth="1"/>
    <col min="784" max="784" width="10.6640625" customWidth="1"/>
    <col min="785" max="785" width="13.6640625" customWidth="1"/>
    <col min="786" max="786" width="11.5546875" hidden="1" customWidth="1"/>
    <col min="1019" max="1019" width="10.88671875" customWidth="1"/>
    <col min="1020" max="1020" width="23.33203125" customWidth="1"/>
    <col min="1021" max="1021" width="13.6640625" customWidth="1"/>
  </cols>
  <sheetData>
    <row r="1" spans="1:19" ht="21" x14ac:dyDescent="0.4">
      <c r="C1" s="1"/>
    </row>
    <row r="2" spans="1:19" ht="22.8" x14ac:dyDescent="0.4">
      <c r="A2" s="2"/>
      <c r="B2" s="3" t="s">
        <v>0</v>
      </c>
      <c r="C2" s="3"/>
      <c r="D2" s="3"/>
      <c r="E2" s="2"/>
      <c r="F2" s="2"/>
      <c r="G2" s="2"/>
      <c r="H2" s="2"/>
      <c r="I2" s="4"/>
      <c r="J2" s="4"/>
      <c r="K2" s="4"/>
      <c r="L2" s="4"/>
      <c r="M2" s="4"/>
    </row>
    <row r="3" spans="1:19" ht="21" hidden="1" x14ac:dyDescent="0.4">
      <c r="A3" s="5" t="s">
        <v>1</v>
      </c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</row>
    <row r="4" spans="1:19" ht="24.6" x14ac:dyDescent="0.4">
      <c r="A4" s="2"/>
      <c r="B4" s="3" t="s">
        <v>2</v>
      </c>
      <c r="C4" s="3"/>
      <c r="D4" s="3"/>
      <c r="E4" s="2"/>
      <c r="F4" s="2"/>
      <c r="G4" s="2"/>
      <c r="H4" s="2"/>
      <c r="I4" s="4"/>
      <c r="J4" s="4"/>
      <c r="K4" s="4"/>
      <c r="L4" s="4"/>
      <c r="M4" s="4"/>
    </row>
    <row r="5" spans="1:19" ht="15" thickBot="1" x14ac:dyDescent="0.35"/>
    <row r="6" spans="1:19" ht="23.4" thickBot="1" x14ac:dyDescent="0.35">
      <c r="B6" s="6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9" t="s">
        <v>15</v>
      </c>
    </row>
    <row r="7" spans="1:19" ht="17.399999999999999" x14ac:dyDescent="0.3">
      <c r="B7" s="10"/>
      <c r="C7" s="11"/>
      <c r="N7" s="11"/>
    </row>
    <row r="8" spans="1:19" ht="17.399999999999999" x14ac:dyDescent="0.3">
      <c r="B8" s="12" t="s">
        <v>16</v>
      </c>
      <c r="C8" s="13">
        <f>'[1]Příjmy 2021'!C19</f>
        <v>23650</v>
      </c>
      <c r="D8" s="13">
        <f>'[1]Příjmy 2021'!D19</f>
        <v>0</v>
      </c>
      <c r="E8" s="13">
        <f>'[1]Příjmy 2021'!E19</f>
        <v>0</v>
      </c>
      <c r="F8" s="13">
        <f>'[1]Příjmy 2021'!F19</f>
        <v>0</v>
      </c>
      <c r="G8" s="13">
        <f>'[1]Příjmy 2021'!G19</f>
        <v>0</v>
      </c>
      <c r="H8" s="13">
        <f>'[1]Příjmy 2021'!H19</f>
        <v>0</v>
      </c>
      <c r="I8" s="13">
        <f>'[1]Příjmy 2021'!I19</f>
        <v>42</v>
      </c>
      <c r="J8" s="13">
        <f>'[1]Příjmy 2021'!J19</f>
        <v>15</v>
      </c>
      <c r="K8" s="13">
        <f>'[1]Příjmy 2021'!K19</f>
        <v>0</v>
      </c>
      <c r="L8" s="13">
        <f>'[1]Příjmy 2021'!L19</f>
        <v>-192</v>
      </c>
      <c r="M8" s="14">
        <f>'[1]Příjmy 2021'!M19</f>
        <v>2100</v>
      </c>
      <c r="N8" s="13">
        <f>SUM(C8:M8)</f>
        <v>25615</v>
      </c>
    </row>
    <row r="9" spans="1:19" ht="17.399999999999999" x14ac:dyDescent="0.3">
      <c r="B9" s="15" t="s">
        <v>17</v>
      </c>
      <c r="C9" s="13">
        <f>'[1]Příjmy 2021'!C50</f>
        <v>6000</v>
      </c>
      <c r="D9" s="13">
        <f>'[1]Příjmy 2021'!D50</f>
        <v>0</v>
      </c>
      <c r="E9" s="13">
        <f>'[1]Příjmy 2021'!E50</f>
        <v>0</v>
      </c>
      <c r="F9" s="13">
        <f>'[1]Příjmy 2021'!F50</f>
        <v>0</v>
      </c>
      <c r="G9" s="13">
        <f>'[1]Příjmy 2021'!G50</f>
        <v>20</v>
      </c>
      <c r="H9" s="13">
        <f>'[1]Příjmy 2021'!H50</f>
        <v>-5</v>
      </c>
      <c r="I9" s="13">
        <f>'[1]Příjmy 2021'!I50</f>
        <v>-25</v>
      </c>
      <c r="J9" s="13">
        <f>'[1]Příjmy 2021'!J50</f>
        <v>55</v>
      </c>
      <c r="K9" s="13">
        <f>'[1]Příjmy 2021'!K50</f>
        <v>40</v>
      </c>
      <c r="L9" s="13">
        <f>'[1]Příjmy 2021'!L50</f>
        <v>490</v>
      </c>
      <c r="M9" s="14">
        <f>'[1]Příjmy 2021'!M50</f>
        <v>90</v>
      </c>
      <c r="N9" s="13">
        <f>SUM(C9:M9)</f>
        <v>6665</v>
      </c>
    </row>
    <row r="10" spans="1:19" ht="17.399999999999999" x14ac:dyDescent="0.3">
      <c r="B10" s="15" t="s">
        <v>18</v>
      </c>
      <c r="C10" s="13">
        <f>'[1]Příjmy 2021'!C62</f>
        <v>0</v>
      </c>
      <c r="D10" s="13">
        <f>'[1]Příjmy 2021'!D62</f>
        <v>0</v>
      </c>
      <c r="E10" s="13">
        <f>'[1]Příjmy 2021'!E62</f>
        <v>403.5</v>
      </c>
      <c r="F10" s="13">
        <f>'[1]Příjmy 2021'!F62</f>
        <v>0</v>
      </c>
      <c r="G10" s="13">
        <f>'[1]Příjmy 2021'!G62</f>
        <v>0</v>
      </c>
      <c r="H10" s="13">
        <f>'[1]Příjmy 2021'!H62</f>
        <v>0</v>
      </c>
      <c r="I10" s="13">
        <f>'[1]Příjmy 2021'!I62</f>
        <v>0</v>
      </c>
      <c r="J10" s="13">
        <f>'[1]Příjmy 2021'!J62</f>
        <v>100</v>
      </c>
      <c r="K10" s="13">
        <f>'[1]Příjmy 2021'!K62</f>
        <v>0</v>
      </c>
      <c r="L10" s="13">
        <f>'[1]Příjmy 2021'!L62</f>
        <v>0</v>
      </c>
      <c r="M10" s="13">
        <f>'[1]Příjmy 2021'!M62</f>
        <v>0</v>
      </c>
      <c r="N10" s="13">
        <f>SUM(C10:M10)</f>
        <v>503.5</v>
      </c>
    </row>
    <row r="11" spans="1:19" ht="17.399999999999999" x14ac:dyDescent="0.3">
      <c r="B11" s="15" t="s">
        <v>19</v>
      </c>
      <c r="C11" s="13">
        <f>'[1]Příjmy 2021'!C86</f>
        <v>79581</v>
      </c>
      <c r="D11" s="13">
        <f>'[1]Příjmy 2021'!D86</f>
        <v>0</v>
      </c>
      <c r="E11" s="13">
        <f>'[1]Příjmy 2021'!E86</f>
        <v>105.6</v>
      </c>
      <c r="F11" s="13">
        <f>'[1]Příjmy 2021'!F86</f>
        <v>0</v>
      </c>
      <c r="G11" s="13">
        <f>'[1]Příjmy 2021'!G86</f>
        <v>0</v>
      </c>
      <c r="H11" s="13">
        <f>'[1]Příjmy 2021'!H86</f>
        <v>-12942</v>
      </c>
      <c r="I11" s="13">
        <f>'[1]Příjmy 2021'!I86</f>
        <v>119.4498</v>
      </c>
      <c r="J11" s="13">
        <f>'[1]Příjmy 2021'!J86</f>
        <v>1193</v>
      </c>
      <c r="K11" s="13">
        <f>'[1]Příjmy 2021'!K86</f>
        <v>11805.682639999999</v>
      </c>
      <c r="L11" s="13">
        <f>'[1]Příjmy 2021'!L86</f>
        <v>0</v>
      </c>
      <c r="M11" s="14">
        <f>'[1]Příjmy 2021'!M86</f>
        <v>62</v>
      </c>
      <c r="N11" s="13">
        <f>SUM(C11:M11)</f>
        <v>79924.732440000007</v>
      </c>
    </row>
    <row r="12" spans="1:19" ht="17.399999999999999" x14ac:dyDescent="0.3">
      <c r="B12" s="15" t="s">
        <v>20</v>
      </c>
      <c r="C12" s="13">
        <f>'[1]Příjmy 2021'!C57</f>
        <v>0</v>
      </c>
      <c r="D12" s="13">
        <f>'[1]Příjmy 2021'!D57</f>
        <v>0</v>
      </c>
      <c r="E12" s="13">
        <f>'[1]Příjmy 2021'!E57</f>
        <v>706.85</v>
      </c>
      <c r="F12" s="13">
        <f>'[1]Příjmy 2021'!F57</f>
        <v>0</v>
      </c>
      <c r="G12" s="13">
        <f>'[1]Příjmy 2021'!G57</f>
        <v>0</v>
      </c>
      <c r="H12" s="13">
        <f>'[1]Příjmy 2021'!H57</f>
        <v>0</v>
      </c>
      <c r="I12" s="13">
        <f>'[1]Příjmy 2021'!I57</f>
        <v>0</v>
      </c>
      <c r="J12" s="13">
        <f>'[1]Příjmy 2021'!J57</f>
        <v>-150</v>
      </c>
      <c r="K12" s="13">
        <f>'[1]Příjmy 2021'!K57</f>
        <v>0</v>
      </c>
      <c r="L12" s="13">
        <f>'[1]Příjmy 2021'!L57</f>
        <v>0</v>
      </c>
      <c r="M12" s="13">
        <f>'[1]Příjmy 2021'!M57</f>
        <v>0</v>
      </c>
      <c r="N12" s="13">
        <f>SUM(C12:M12)</f>
        <v>556.85</v>
      </c>
    </row>
    <row r="13" spans="1:19" ht="17.399999999999999" x14ac:dyDescent="0.3">
      <c r="B13" s="16" t="s">
        <v>21</v>
      </c>
      <c r="C13" s="13">
        <f>'[1]Příjmy 2021'!C88</f>
        <v>109231</v>
      </c>
      <c r="D13" s="13">
        <f t="shared" ref="D13:M13" si="0">SUM(D8:D12)</f>
        <v>0</v>
      </c>
      <c r="E13" s="13">
        <f t="shared" si="0"/>
        <v>1215.95</v>
      </c>
      <c r="F13" s="13">
        <f t="shared" si="0"/>
        <v>0</v>
      </c>
      <c r="G13" s="13">
        <f t="shared" si="0"/>
        <v>20</v>
      </c>
      <c r="H13" s="13">
        <f t="shared" si="0"/>
        <v>-12947</v>
      </c>
      <c r="I13" s="13">
        <f t="shared" si="0"/>
        <v>136.44979999999998</v>
      </c>
      <c r="J13" s="13">
        <f t="shared" si="0"/>
        <v>1213</v>
      </c>
      <c r="K13" s="13">
        <f t="shared" si="0"/>
        <v>11845.682639999999</v>
      </c>
      <c r="L13" s="13">
        <f t="shared" si="0"/>
        <v>298</v>
      </c>
      <c r="M13" s="14">
        <f t="shared" si="0"/>
        <v>2252</v>
      </c>
      <c r="N13" s="13">
        <f>SUM(C13:M13)</f>
        <v>113265.08244</v>
      </c>
      <c r="S13" s="17"/>
    </row>
    <row r="14" spans="1:19" ht="17.399999999999999" x14ac:dyDescent="0.3">
      <c r="I14" s="18"/>
      <c r="J14" s="19"/>
      <c r="K14" s="19"/>
      <c r="L14" s="19"/>
      <c r="M14" s="19"/>
      <c r="N14" s="13"/>
    </row>
    <row r="15" spans="1:19" ht="17.399999999999999" x14ac:dyDescent="0.3">
      <c r="B15" s="15" t="s">
        <v>22</v>
      </c>
      <c r="C15" s="13">
        <f>'[1]Výdaje 2021'!C68</f>
        <v>23735</v>
      </c>
      <c r="D15" s="13">
        <f>'[1]Výdaje 2021'!D68</f>
        <v>0</v>
      </c>
      <c r="E15" s="13">
        <f>'[1]Výdaje 2021'!E68</f>
        <v>169.74</v>
      </c>
      <c r="F15" s="13">
        <f>'[1]Výdaje 2021'!F68</f>
        <v>0</v>
      </c>
      <c r="G15" s="13">
        <f>'[1]Výdaje 2021'!G68</f>
        <v>0</v>
      </c>
      <c r="H15" s="13">
        <f>'[1]Výdaje 2021'!H68</f>
        <v>288.68984999999998</v>
      </c>
      <c r="I15" s="13">
        <f>'[1]Výdaje 2021'!I68</f>
        <v>146</v>
      </c>
      <c r="J15" s="13">
        <f>'[1]Výdaje 2021'!J68</f>
        <v>150</v>
      </c>
      <c r="K15" s="13">
        <f>'[1]Výdaje 2021'!K68</f>
        <v>20</v>
      </c>
      <c r="L15" s="13">
        <f>'[1]Výdaje 2021'!L68</f>
        <v>55</v>
      </c>
      <c r="M15" s="14">
        <f>'[1]Výdaje 2021'!M68</f>
        <v>1600</v>
      </c>
      <c r="N15" s="13">
        <f>SUM(C15:M15)</f>
        <v>26164.42985</v>
      </c>
    </row>
    <row r="16" spans="1:19" ht="17.399999999999999" x14ac:dyDescent="0.3">
      <c r="B16" s="15" t="s">
        <v>23</v>
      </c>
      <c r="C16" s="13">
        <f>'[1]Výdaje 2021'!C99</f>
        <v>128383.7</v>
      </c>
      <c r="D16" s="13">
        <f>'[1]Výdaje 2021'!D99</f>
        <v>140</v>
      </c>
      <c r="E16" s="13">
        <f>'[1]Výdaje 2021'!E99</f>
        <v>500</v>
      </c>
      <c r="F16" s="13">
        <f>'[1]Výdaje 2021'!F99</f>
        <v>50</v>
      </c>
      <c r="G16" s="13">
        <f>'[1]Výdaje 2021'!G99</f>
        <v>150</v>
      </c>
      <c r="H16" s="13">
        <f>'[1]Výdaje 2021'!H99</f>
        <v>3890</v>
      </c>
      <c r="I16" s="13">
        <f>'[1]Výdaje 2021'!I99</f>
        <v>0</v>
      </c>
      <c r="J16" s="13">
        <f>'[1]Výdaje 2021'!J99</f>
        <v>150</v>
      </c>
      <c r="K16" s="13">
        <f>'[1]Výdaje 2021'!K99</f>
        <v>0</v>
      </c>
      <c r="L16" s="13">
        <f>'[1]Výdaje 2021'!L99</f>
        <v>0</v>
      </c>
      <c r="M16" s="14">
        <f>'[1]Výdaje 2021'!M99</f>
        <v>-8113.18</v>
      </c>
      <c r="N16" s="13">
        <f>SUM(C16:M16)</f>
        <v>125150.52000000002</v>
      </c>
    </row>
    <row r="17" spans="2:14" ht="17.399999999999999" x14ac:dyDescent="0.3">
      <c r="B17" s="15" t="s">
        <v>24</v>
      </c>
      <c r="C17" s="13">
        <f>'[1]Výdaje 2021'!C77</f>
        <v>0</v>
      </c>
      <c r="D17" s="13">
        <f>'[1]Výdaje 2021'!D77</f>
        <v>0</v>
      </c>
      <c r="E17" s="13">
        <f>'[1]Výdaje 2021'!E77</f>
        <v>1396.5025800000001</v>
      </c>
      <c r="F17" s="13">
        <f>'[1]Výdaje 2021'!F77</f>
        <v>0</v>
      </c>
      <c r="G17" s="13">
        <f>'[1]Výdaje 2021'!G77</f>
        <v>0</v>
      </c>
      <c r="H17" s="13">
        <f>'[1]Výdaje 2021'!H77</f>
        <v>0</v>
      </c>
      <c r="I17" s="13">
        <f>'[1]Výdaje 2021'!I77</f>
        <v>0</v>
      </c>
      <c r="J17" s="13">
        <f>'[1]Výdaje 2021'!J77</f>
        <v>-839.65</v>
      </c>
      <c r="K17" s="13">
        <f>'[1]Výdaje 2021'!K77</f>
        <v>0</v>
      </c>
      <c r="L17" s="13">
        <f>'[1]Výdaje 2021'!L77</f>
        <v>0</v>
      </c>
      <c r="M17" s="13">
        <f>'[1]Výdaje 2021'!M77</f>
        <v>0</v>
      </c>
      <c r="N17" s="13">
        <f>SUM(C17:M17)</f>
        <v>556.8525800000001</v>
      </c>
    </row>
    <row r="18" spans="2:14" ht="17.399999999999999" x14ac:dyDescent="0.3">
      <c r="B18" s="16" t="s">
        <v>25</v>
      </c>
      <c r="C18" s="13">
        <f t="shared" ref="C18:M18" si="1">SUM(C15:C17)</f>
        <v>152118.70000000001</v>
      </c>
      <c r="D18" s="13">
        <f t="shared" si="1"/>
        <v>140</v>
      </c>
      <c r="E18" s="13">
        <f t="shared" si="1"/>
        <v>2066.2425800000001</v>
      </c>
      <c r="F18" s="13">
        <f t="shared" si="1"/>
        <v>50</v>
      </c>
      <c r="G18" s="13">
        <f t="shared" si="1"/>
        <v>150</v>
      </c>
      <c r="H18" s="13">
        <f t="shared" si="1"/>
        <v>4178.6898499999998</v>
      </c>
      <c r="I18" s="13">
        <f t="shared" si="1"/>
        <v>146</v>
      </c>
      <c r="J18" s="13">
        <f t="shared" si="1"/>
        <v>-539.65</v>
      </c>
      <c r="K18" s="13">
        <f t="shared" si="1"/>
        <v>20</v>
      </c>
      <c r="L18" s="13">
        <f t="shared" si="1"/>
        <v>55</v>
      </c>
      <c r="M18" s="14">
        <f t="shared" si="1"/>
        <v>-6513.18</v>
      </c>
      <c r="N18" s="13">
        <f>SUM(C18:M18)</f>
        <v>151871.80243000001</v>
      </c>
    </row>
    <row r="19" spans="2:14" ht="17.399999999999999" x14ac:dyDescent="0.3">
      <c r="C19" s="20"/>
      <c r="N19" s="20"/>
    </row>
    <row r="20" spans="2:14" ht="17.399999999999999" x14ac:dyDescent="0.3">
      <c r="B20" s="15" t="s">
        <v>26</v>
      </c>
      <c r="C20" s="13">
        <f t="shared" ref="C20:N20" si="2">C13-C18</f>
        <v>-42887.700000000012</v>
      </c>
      <c r="D20" s="13">
        <f t="shared" si="2"/>
        <v>-140</v>
      </c>
      <c r="E20" s="13">
        <f t="shared" si="2"/>
        <v>-850.29258000000004</v>
      </c>
      <c r="F20" s="13">
        <f t="shared" si="2"/>
        <v>-50</v>
      </c>
      <c r="G20" s="13">
        <f t="shared" si="2"/>
        <v>-130</v>
      </c>
      <c r="H20" s="13">
        <f t="shared" si="2"/>
        <v>-17125.689849999999</v>
      </c>
      <c r="I20" s="13">
        <f t="shared" si="2"/>
        <v>-9.550200000000018</v>
      </c>
      <c r="J20" s="13">
        <f t="shared" si="2"/>
        <v>1752.65</v>
      </c>
      <c r="K20" s="13">
        <f t="shared" si="2"/>
        <v>11825.682639999999</v>
      </c>
      <c r="L20" s="13">
        <f t="shared" si="2"/>
        <v>243</v>
      </c>
      <c r="M20" s="14">
        <f t="shared" si="2"/>
        <v>8765.18</v>
      </c>
      <c r="N20" s="13">
        <f t="shared" si="2"/>
        <v>-38606.719990000012</v>
      </c>
    </row>
    <row r="21" spans="2:14" ht="17.399999999999999" x14ac:dyDescent="0.3">
      <c r="B21" s="15" t="s">
        <v>27</v>
      </c>
      <c r="C21" s="13">
        <f t="shared" ref="C21:N21" si="3">-(C20+C22)</f>
        <v>22887.700000000012</v>
      </c>
      <c r="D21" s="13">
        <f t="shared" si="3"/>
        <v>140</v>
      </c>
      <c r="E21" s="13">
        <f t="shared" si="3"/>
        <v>850.29258000000004</v>
      </c>
      <c r="F21" s="13">
        <f t="shared" si="3"/>
        <v>50</v>
      </c>
      <c r="G21" s="13">
        <f t="shared" si="3"/>
        <v>130</v>
      </c>
      <c r="H21" s="13">
        <f t="shared" si="3"/>
        <v>17125.689849999999</v>
      </c>
      <c r="I21" s="13">
        <f t="shared" si="3"/>
        <v>9.550200000000018</v>
      </c>
      <c r="J21" s="13">
        <f t="shared" si="3"/>
        <v>-1752.65</v>
      </c>
      <c r="K21" s="13">
        <f t="shared" si="3"/>
        <v>-11825.682639999999</v>
      </c>
      <c r="L21" s="13">
        <f t="shared" si="3"/>
        <v>-243</v>
      </c>
      <c r="M21" s="14">
        <f t="shared" si="3"/>
        <v>-8765.18</v>
      </c>
      <c r="N21" s="13">
        <f t="shared" si="3"/>
        <v>18606.719990000012</v>
      </c>
    </row>
    <row r="22" spans="2:14" ht="17.399999999999999" x14ac:dyDescent="0.3">
      <c r="B22" s="15" t="s">
        <v>28</v>
      </c>
      <c r="C22" s="13">
        <v>20000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>SUM(C22:M22)</f>
        <v>20000</v>
      </c>
    </row>
    <row r="23" spans="2:14" ht="17.399999999999999" x14ac:dyDescent="0.3">
      <c r="B23" s="15" t="s">
        <v>29</v>
      </c>
      <c r="C23" s="13">
        <v>10000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5" spans="2:14" ht="15.6" x14ac:dyDescent="0.3">
      <c r="B25" s="21" t="s">
        <v>30</v>
      </c>
      <c r="C25" s="22"/>
      <c r="D25" s="22">
        <v>44210</v>
      </c>
      <c r="E25" s="23">
        <v>44224</v>
      </c>
      <c r="F25" s="23">
        <v>44252</v>
      </c>
      <c r="G25" s="23">
        <v>44266</v>
      </c>
      <c r="H25" s="23">
        <v>44294</v>
      </c>
      <c r="I25" s="23">
        <v>44322</v>
      </c>
      <c r="J25" s="23">
        <v>44364</v>
      </c>
      <c r="K25" s="23">
        <v>44406</v>
      </c>
      <c r="L25" s="23">
        <v>44434</v>
      </c>
      <c r="M25" s="23">
        <v>44455</v>
      </c>
      <c r="N25" s="22"/>
    </row>
    <row r="26" spans="2:14" ht="15.6" x14ac:dyDescent="0.3">
      <c r="B26" s="21" t="s">
        <v>31</v>
      </c>
      <c r="C26" s="22"/>
      <c r="D26" s="23">
        <v>44208</v>
      </c>
      <c r="E26" s="23">
        <v>44231</v>
      </c>
      <c r="F26" s="23">
        <v>44259</v>
      </c>
      <c r="G26" s="23">
        <v>44274</v>
      </c>
      <c r="H26" s="23">
        <v>44300</v>
      </c>
      <c r="I26" s="23">
        <v>44326</v>
      </c>
      <c r="J26" s="23">
        <v>44370</v>
      </c>
      <c r="K26" s="23">
        <v>44414</v>
      </c>
      <c r="L26" s="23">
        <v>44440</v>
      </c>
      <c r="M26" s="23">
        <v>44461</v>
      </c>
      <c r="N26" s="24"/>
    </row>
    <row r="27" spans="2:14" ht="15.6" x14ac:dyDescent="0.3">
      <c r="I27" s="23"/>
      <c r="J27" s="23"/>
      <c r="K27" s="23"/>
      <c r="L27" s="23"/>
      <c r="M27" s="23"/>
    </row>
    <row r="28" spans="2:14" x14ac:dyDescent="0.3">
      <c r="B28" s="25"/>
    </row>
  </sheetData>
  <mergeCells count="3">
    <mergeCell ref="B2:D2"/>
    <mergeCell ref="A3:H3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Doudleby nad Orlicí</dc:creator>
  <cp:lastModifiedBy>Městys Doudleby nad Orlicí</cp:lastModifiedBy>
  <dcterms:created xsi:type="dcterms:W3CDTF">2021-09-22T13:50:07Z</dcterms:created>
  <dcterms:modified xsi:type="dcterms:W3CDTF">2021-09-22T13:50:53Z</dcterms:modified>
</cp:coreProperties>
</file>